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F FCN\Investigación\Proyectos de Investigación\Adriana Maldonado - Fondos de Arranque - IV-TFA042\Documentos Financieros\Presupuesto  e Informes\"/>
    </mc:Choice>
  </mc:AlternateContent>
  <bookViews>
    <workbookView showSheetTabs="0" xWindow="0" yWindow="500" windowWidth="27580" windowHeight="11740"/>
  </bookViews>
  <sheets>
    <sheet name="V2" sheetId="1" r:id="rId1"/>
    <sheet name="V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1" l="1"/>
  <c r="J11" i="1"/>
  <c r="H11" i="1"/>
  <c r="G11" i="1"/>
  <c r="K14" i="1"/>
  <c r="J14" i="1"/>
  <c r="G14" i="1"/>
  <c r="H14" i="1"/>
  <c r="P15" i="1"/>
  <c r="P13" i="1"/>
  <c r="P12" i="1"/>
  <c r="C13" i="1"/>
  <c r="C12" i="1"/>
  <c r="C16" i="1"/>
  <c r="P14" i="1" l="1"/>
  <c r="O22" i="2"/>
  <c r="N22" i="2"/>
  <c r="M22" i="2"/>
  <c r="L22" i="2"/>
  <c r="K22" i="2"/>
  <c r="I22" i="2"/>
  <c r="H22" i="2"/>
  <c r="G22" i="2"/>
  <c r="F22" i="2"/>
  <c r="D22" i="2"/>
  <c r="C22" i="2"/>
  <c r="P21" i="2"/>
  <c r="P20" i="2"/>
  <c r="P19" i="2"/>
  <c r="P18" i="2"/>
  <c r="P17" i="2"/>
  <c r="P16" i="2"/>
  <c r="P15" i="2"/>
  <c r="P14" i="2"/>
  <c r="P13" i="2"/>
  <c r="J12" i="2"/>
  <c r="E12" i="2"/>
  <c r="E22" i="2" s="1"/>
  <c r="O16" i="1"/>
  <c r="N16" i="1"/>
  <c r="M16" i="1"/>
  <c r="L16" i="1"/>
  <c r="K16" i="1"/>
  <c r="J16" i="1"/>
  <c r="I16" i="1"/>
  <c r="H16" i="1"/>
  <c r="G16" i="1"/>
  <c r="F16" i="1"/>
  <c r="E16" i="1"/>
  <c r="D16" i="1"/>
  <c r="P11" i="1"/>
  <c r="P16" i="1" l="1"/>
  <c r="P12" i="2"/>
  <c r="P22" i="2" s="1"/>
  <c r="J22" i="2"/>
</calcChain>
</file>

<file path=xl/sharedStrings.xml><?xml version="1.0" encoding="utf-8"?>
<sst xmlns="http://schemas.openxmlformats.org/spreadsheetml/2006/main" count="64" uniqueCount="44">
  <si>
    <t>FONDOS DE ARRANQUE - UNIVERSIDAD DEL ROSARIO</t>
  </si>
  <si>
    <t>Developing Cyber Intelligence Capacities for the Prevention of Crime</t>
  </si>
  <si>
    <t xml:space="preserve">Unidad académica ejecutora: </t>
  </si>
  <si>
    <t>Investigador:</t>
  </si>
  <si>
    <t xml:space="preserve">Duración del proyecto en meses </t>
  </si>
  <si>
    <t xml:space="preserve">Fases del Proyecto que requieren financiación </t>
  </si>
  <si>
    <t>PPTO INICIAL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</si>
  <si>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</si>
  <si>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</si>
  <si>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</si>
  <si>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</si>
  <si>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</si>
  <si>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</si>
  <si>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</si>
  <si>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</si>
  <si>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</si>
  <si>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</si>
  <si>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</si>
  <si>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</si>
  <si>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 </t>
  </si>
  <si>
    <t>TOTAL</t>
  </si>
  <si>
    <t>Paleontología Molecular de Vertebrados</t>
  </si>
  <si>
    <t>Facultad de Ciencias Naturales y Matemáticas</t>
  </si>
  <si>
    <t>Edwin Alberto Cadena Rueda</t>
  </si>
  <si>
    <t>12 meses</t>
  </si>
  <si>
    <t>Personal</t>
  </si>
  <si>
    <t>Equipos Nuevos</t>
  </si>
  <si>
    <r>
      <rPr>
        <b/>
        <sz val="11"/>
        <color rgb="FF000000"/>
        <rFont val="Calibri"/>
        <family val="2"/>
        <charset val="1"/>
      </rPr>
      <t>Equipos Existentes</t>
    </r>
    <r>
      <rPr>
        <b/>
        <sz val="10"/>
        <rFont val="Arial"/>
        <family val="2"/>
        <charset val="1"/>
      </rPr>
      <t>*</t>
    </r>
  </si>
  <si>
    <t>Software</t>
  </si>
  <si>
    <t>Viajes</t>
  </si>
  <si>
    <t>Materiales e Insumos</t>
  </si>
  <si>
    <t>Salidas de Campo</t>
  </si>
  <si>
    <t>Bibliografía</t>
  </si>
  <si>
    <t>Publicaciones y Patentes</t>
  </si>
  <si>
    <t>Servicios Técnicos</t>
  </si>
  <si>
    <t>Eventos Académicos</t>
  </si>
  <si>
    <t xml:space="preserve">Determinar las estrategias sociales asociadas a las fluctuaciones en el ambiente, en una poblacion de Cavia ubicada en el bosque Altoandino </t>
  </si>
  <si>
    <t xml:space="preserve">ADRIANA ALEXANDRA MALDONADO CHAPARRO </t>
  </si>
  <si>
    <t>inicio del proyecto 15/10/2021
12 meses</t>
  </si>
  <si>
    <t xml:space="preserve">Servicios Técnicos </t>
  </si>
  <si>
    <t xml:space="preserve">Equipos Nuevos </t>
  </si>
  <si>
    <t xml:space="preserve">Materiales de Laboratorio </t>
  </si>
  <si>
    <t>Salidas de campo</t>
  </si>
  <si>
    <t>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</si>
</sst>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0&quot; año(s)&quot;"/>
    <numFmt numFmtId="166" formatCode="\$#,##0;[Red]&quot;-$&quot;#,##0"/>
    <numFmt numFmtId="167" formatCode="_-\$* #,##0_-;&quot;-$&quot;* #,##0_-;_-\$* \-_-;_-@_-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F50"/>
        <bgColor rgb="FF333399"/>
      </patternFill>
    </fill>
    <fill>
      <patternFill patternType="solid">
        <fgColor rgb="FF0070C0"/>
        <bgColor rgb="FF00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167" fontId="8" fillId="0" borderId="0" applyBorder="0" applyProtection="0"/>
  </cellStyleXfs>
  <cellXfs count="19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/>
    <xf numFmtId="0" fontId="0" fillId="0" borderId="1" xfId="0" applyBorder="1" applyAlignment="1">
      <alignment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7" fontId="0" fillId="0" borderId="1" xfId="2" applyFont="1" applyBorder="1" applyAlignment="1" applyProtection="1">
      <alignment vertical="center"/>
    </xf>
    <xf numFmtId="164" fontId="1" fillId="0" borderId="1" xfId="1" applyBorder="1" applyAlignment="1">
      <alignment vertical="center"/>
    </xf>
    <xf numFmtId="164" fontId="1" fillId="0" borderId="1" xfId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oneda [0]" xfId="1" builtinId="7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showGridLines="0" tabSelected="1" topLeftCell="A5" zoomScale="115" zoomScaleNormal="115" workbookViewId="0">
      <selection activeCell="K12" sqref="K12"/>
    </sheetView>
  </sheetViews>
  <sheetFormatPr baseColWidth="10" defaultColWidth="9.1796875" defaultRowHeight="14.5" x14ac:dyDescent="0.35"/>
  <cols>
    <col min="1" max="1" width="6" customWidth="1"/>
    <col min="2" max="2" width="23.1796875" customWidth="1"/>
    <col min="3" max="3" width="14.36328125" customWidth="1"/>
    <col min="4" max="5" width="11" customWidth="1"/>
    <col min="6" max="6" width="11.36328125" bestFit="1" customWidth="1"/>
    <col min="7" max="7" width="11.1796875" customWidth="1"/>
    <col min="8" max="9" width="11" customWidth="1"/>
    <col min="10" max="12" width="11.1796875" customWidth="1"/>
    <col min="13" max="13" width="11.36328125" customWidth="1"/>
    <col min="14" max="14" width="11.453125" customWidth="1"/>
    <col min="15" max="15" width="11" customWidth="1"/>
    <col min="16" max="16" width="14.453125" customWidth="1"/>
    <col min="17" max="1025" width="10.453125" customWidth="1"/>
  </cols>
  <sheetData>
    <row r="2" spans="2:16" ht="15" customHeight="1" x14ac:dyDescent="0.35">
      <c r="B2" s="16" t="s">
        <v>0</v>
      </c>
      <c r="C2" s="16"/>
      <c r="D2" s="16"/>
      <c r="E2" s="16"/>
      <c r="F2" s="16"/>
      <c r="G2" s="16"/>
      <c r="H2" s="16"/>
    </row>
    <row r="3" spans="2:16" ht="14" customHeight="1" x14ac:dyDescent="0.35">
      <c r="B3" s="16" t="s">
        <v>1</v>
      </c>
      <c r="C3" s="16"/>
      <c r="D3" s="16"/>
      <c r="E3" s="16"/>
      <c r="F3" s="16"/>
      <c r="G3" s="16"/>
      <c r="H3" s="16"/>
    </row>
    <row r="4" spans="2:16" x14ac:dyDescent="0.35">
      <c r="B4" s="16"/>
      <c r="C4" s="16"/>
      <c r="D4" s="16"/>
      <c r="E4" s="16"/>
      <c r="F4" s="16"/>
      <c r="G4" s="16"/>
      <c r="H4" s="16"/>
    </row>
    <row r="5" spans="2:16" x14ac:dyDescent="0.35">
      <c r="B5" s="1"/>
      <c r="C5" s="1"/>
      <c r="D5" s="1"/>
      <c r="E5" s="1"/>
      <c r="F5" s="1"/>
      <c r="G5" s="1"/>
      <c r="H5" s="1"/>
    </row>
    <row r="6" spans="2:16" ht="28.5" customHeight="1" x14ac:dyDescent="0.35">
      <c r="B6" s="2" t="s">
        <v>2</v>
      </c>
      <c r="C6" s="17" t="s">
        <v>36</v>
      </c>
      <c r="D6" s="17"/>
      <c r="E6" s="17"/>
      <c r="F6" s="17"/>
      <c r="G6" s="17"/>
      <c r="H6" s="17"/>
    </row>
    <row r="7" spans="2:16" ht="14.25" customHeight="1" x14ac:dyDescent="0.35">
      <c r="B7" s="2" t="s">
        <v>3</v>
      </c>
      <c r="C7" s="17" t="s">
        <v>37</v>
      </c>
      <c r="D7" s="17"/>
      <c r="E7" s="17"/>
      <c r="F7" s="17"/>
      <c r="G7" s="17"/>
      <c r="H7" s="17"/>
    </row>
    <row r="8" spans="2:16" ht="28.5" customHeight="1" x14ac:dyDescent="0.35">
      <c r="B8" s="2" t="s">
        <v>4</v>
      </c>
      <c r="C8" s="18" t="s">
        <v>38</v>
      </c>
      <c r="D8" s="18"/>
      <c r="E8" s="18"/>
      <c r="F8" s="18"/>
      <c r="G8" s="18"/>
      <c r="H8" s="18"/>
    </row>
    <row r="10" spans="2:16" ht="28" x14ac:dyDescent="0.35">
      <c r="B10" s="3" t="s">
        <v>5</v>
      </c>
      <c r="C10" s="4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4" t="s">
        <v>19</v>
      </c>
    </row>
    <row r="11" spans="2:16" x14ac:dyDescent="0.35">
      <c r="B11" s="6" t="s">
        <v>39</v>
      </c>
      <c r="C11" s="14">
        <v>480000</v>
      </c>
      <c r="D11" s="8"/>
      <c r="E11" s="8"/>
      <c r="F11" s="8"/>
      <c r="G11" s="8">
        <f>+$C$11/4</f>
        <v>120000</v>
      </c>
      <c r="H11" s="8">
        <f>+$C$11/4</f>
        <v>120000</v>
      </c>
      <c r="I11" s="8"/>
      <c r="J11" s="8">
        <f>+$C$11/4</f>
        <v>120000</v>
      </c>
      <c r="K11" s="8">
        <f>+$C$11/4</f>
        <v>120000</v>
      </c>
      <c r="L11" s="8"/>
      <c r="M11" s="8"/>
      <c r="N11" s="8"/>
      <c r="O11" s="8"/>
      <c r="P11" s="8">
        <f>+SUM(D11:O11)</f>
        <v>480000</v>
      </c>
    </row>
    <row r="12" spans="2:16" x14ac:dyDescent="0.35">
      <c r="B12" s="6" t="s">
        <v>40</v>
      </c>
      <c r="C12" s="15">
        <f>6488000-6488000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>+SUM(D12:O12)</f>
        <v>0</v>
      </c>
    </row>
    <row r="13" spans="2:16" x14ac:dyDescent="0.35">
      <c r="B13" s="6" t="s">
        <v>41</v>
      </c>
      <c r="C13" s="15">
        <f>3840000+6488000</f>
        <v>10328000</v>
      </c>
      <c r="D13" s="8"/>
      <c r="E13" s="8"/>
      <c r="F13" s="8">
        <v>10328000</v>
      </c>
      <c r="G13" s="8"/>
      <c r="H13" s="8"/>
      <c r="I13" s="8"/>
      <c r="J13" s="8"/>
      <c r="K13" s="8"/>
      <c r="L13" s="8"/>
      <c r="M13" s="8"/>
      <c r="N13" s="8"/>
      <c r="O13" s="8"/>
      <c r="P13" s="8">
        <f>+SUM(D13:O13)</f>
        <v>10328000</v>
      </c>
    </row>
    <row r="14" spans="2:16" x14ac:dyDescent="0.35">
      <c r="B14" s="6" t="s">
        <v>42</v>
      </c>
      <c r="C14" s="15">
        <v>8320000</v>
      </c>
      <c r="D14" s="8"/>
      <c r="E14" s="8"/>
      <c r="F14" s="8"/>
      <c r="G14" s="8">
        <f>+$C$14/4</f>
        <v>2080000</v>
      </c>
      <c r="H14" s="8">
        <f>+$C$14/4</f>
        <v>2080000</v>
      </c>
      <c r="I14" s="8"/>
      <c r="J14" s="8">
        <f t="shared" ref="J14:K14" si="0">+$C$14/4</f>
        <v>2080000</v>
      </c>
      <c r="K14" s="8">
        <f t="shared" si="0"/>
        <v>2080000</v>
      </c>
      <c r="L14" s="8"/>
      <c r="M14" s="8"/>
      <c r="N14" s="8"/>
      <c r="O14" s="8"/>
      <c r="P14" s="8">
        <f>+SUM(D14:O14)</f>
        <v>8320000</v>
      </c>
    </row>
    <row r="15" spans="2:16" x14ac:dyDescent="0.35">
      <c r="B15" s="6" t="s">
        <v>43</v>
      </c>
      <c r="C15" s="15">
        <v>872000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872000</v>
      </c>
      <c r="O15" s="8"/>
      <c r="P15" s="8">
        <f>+SUM(D15:O15)</f>
        <v>872000</v>
      </c>
    </row>
    <row r="16" spans="2:16" x14ac:dyDescent="0.35">
      <c r="B16" s="3" t="s">
        <v>20</v>
      </c>
      <c r="C16" s="10">
        <f>SUM(C11:C15)</f>
        <v>20000000</v>
      </c>
      <c r="D16" s="11">
        <f t="shared" ref="D16:O16" si="1">SUM(D11:D12)</f>
        <v>0</v>
      </c>
      <c r="E16" s="11">
        <f t="shared" si="1"/>
        <v>0</v>
      </c>
      <c r="F16" s="11">
        <f t="shared" si="1"/>
        <v>0</v>
      </c>
      <c r="G16" s="11">
        <f t="shared" si="1"/>
        <v>120000</v>
      </c>
      <c r="H16" s="11">
        <f t="shared" si="1"/>
        <v>120000</v>
      </c>
      <c r="I16" s="11">
        <f t="shared" si="1"/>
        <v>0</v>
      </c>
      <c r="J16" s="11">
        <f t="shared" si="1"/>
        <v>120000</v>
      </c>
      <c r="K16" s="11">
        <f t="shared" si="1"/>
        <v>120000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0">
        <f>SUM(P11:P15)</f>
        <v>20000000</v>
      </c>
    </row>
  </sheetData>
  <mergeCells count="5">
    <mergeCell ref="B2:H2"/>
    <mergeCell ref="B3:H4"/>
    <mergeCell ref="C6:H6"/>
    <mergeCell ref="C7:H7"/>
    <mergeCell ref="C8:H8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showGridLines="0" zoomScaleNormal="100" workbookViewId="0">
      <selection activeCell="E25" sqref="E25"/>
    </sheetView>
  </sheetViews>
  <sheetFormatPr baseColWidth="10" defaultColWidth="9.1796875" defaultRowHeight="14.5" x14ac:dyDescent="0.35"/>
  <cols>
    <col min="1" max="1" width="6" customWidth="1"/>
    <col min="2" max="2" width="23.1796875" customWidth="1"/>
    <col min="3" max="3" width="14.36328125" hidden="1" customWidth="1"/>
    <col min="4" max="15" width="10.453125" customWidth="1"/>
    <col min="16" max="16" width="14.453125" customWidth="1"/>
    <col min="17" max="1025" width="10.453125" customWidth="1"/>
  </cols>
  <sheetData>
    <row r="2" spans="2:16" ht="15" customHeight="1" x14ac:dyDescent="0.35">
      <c r="B2" s="16" t="s">
        <v>0</v>
      </c>
      <c r="C2" s="16"/>
      <c r="D2" s="16"/>
      <c r="E2" s="16"/>
      <c r="F2" s="16"/>
      <c r="G2" s="16"/>
      <c r="H2" s="16"/>
    </row>
    <row r="3" spans="2:16" ht="15" customHeight="1" x14ac:dyDescent="0.35">
      <c r="B3" s="16" t="s">
        <v>21</v>
      </c>
      <c r="C3" s="16"/>
      <c r="D3" s="16"/>
      <c r="E3" s="16"/>
      <c r="F3" s="16"/>
      <c r="G3" s="16"/>
      <c r="H3" s="16"/>
    </row>
    <row r="4" spans="2:16" x14ac:dyDescent="0.35">
      <c r="B4" s="16"/>
      <c r="C4" s="16"/>
      <c r="D4" s="16"/>
      <c r="E4" s="16"/>
      <c r="F4" s="16"/>
      <c r="G4" s="16"/>
      <c r="H4" s="16"/>
    </row>
    <row r="5" spans="2:16" x14ac:dyDescent="0.35">
      <c r="B5" s="1"/>
      <c r="C5" s="1"/>
      <c r="D5" s="1"/>
      <c r="E5" s="1"/>
      <c r="F5" s="1"/>
      <c r="G5" s="1"/>
      <c r="H5" s="1"/>
    </row>
    <row r="6" spans="2:16" ht="28.5" customHeight="1" x14ac:dyDescent="0.35">
      <c r="B6" s="2" t="s">
        <v>2</v>
      </c>
      <c r="C6" s="17" t="s">
        <v>22</v>
      </c>
      <c r="D6" s="17"/>
      <c r="E6" s="17"/>
      <c r="F6" s="17"/>
      <c r="G6" s="17"/>
      <c r="H6" s="17"/>
    </row>
    <row r="7" spans="2:16" ht="15" customHeight="1" x14ac:dyDescent="0.35">
      <c r="B7" s="2" t="s">
        <v>3</v>
      </c>
      <c r="C7" s="17" t="s">
        <v>23</v>
      </c>
      <c r="D7" s="17"/>
      <c r="E7" s="17"/>
      <c r="F7" s="17"/>
      <c r="G7" s="17"/>
      <c r="H7" s="17"/>
    </row>
    <row r="8" spans="2:16" ht="28.5" customHeight="1" x14ac:dyDescent="0.35">
      <c r="B8" s="2" t="s">
        <v>4</v>
      </c>
      <c r="C8" s="18" t="s">
        <v>24</v>
      </c>
      <c r="D8" s="18"/>
      <c r="E8" s="18"/>
      <c r="F8" s="18"/>
      <c r="G8" s="18"/>
      <c r="H8" s="18"/>
    </row>
    <row r="10" spans="2:16" ht="28" x14ac:dyDescent="0.35">
      <c r="B10" s="3" t="s">
        <v>5</v>
      </c>
      <c r="C10" s="4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4" t="s">
        <v>19</v>
      </c>
    </row>
    <row r="11" spans="2:16" x14ac:dyDescent="0.35">
      <c r="B11" s="6" t="s">
        <v>25</v>
      </c>
      <c r="C11" s="7"/>
      <c r="D11" s="8"/>
      <c r="E11" s="8"/>
      <c r="F11" s="8"/>
      <c r="G11" s="8">
        <v>2400000</v>
      </c>
      <c r="H11" s="8"/>
      <c r="I11" s="8"/>
      <c r="J11" s="8"/>
      <c r="K11" s="8"/>
      <c r="L11" s="8"/>
      <c r="M11" s="8"/>
      <c r="N11" s="8"/>
      <c r="O11" s="8"/>
      <c r="P11" s="8">
        <v>2400000</v>
      </c>
    </row>
    <row r="12" spans="2:16" x14ac:dyDescent="0.35">
      <c r="B12" s="6" t="s">
        <v>26</v>
      </c>
      <c r="C12" s="12">
        <v>1500000</v>
      </c>
      <c r="D12" s="8"/>
      <c r="E12" s="8">
        <f>860*3300</f>
        <v>2838000</v>
      </c>
      <c r="F12" s="8"/>
      <c r="G12" s="8"/>
      <c r="H12" s="8"/>
      <c r="I12" s="8"/>
      <c r="J12" s="8">
        <f>2690000-1338000</f>
        <v>1352000</v>
      </c>
      <c r="K12" s="8"/>
      <c r="L12" s="8"/>
      <c r="M12" s="8"/>
      <c r="N12" s="8"/>
      <c r="O12" s="8"/>
      <c r="P12" s="8">
        <f t="shared" ref="P12:P21" si="0">SUM(D12:O12)</f>
        <v>4190000</v>
      </c>
    </row>
    <row r="13" spans="2:16" x14ac:dyDescent="0.35">
      <c r="B13" s="6" t="s">
        <v>27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</row>
    <row r="14" spans="2:16" x14ac:dyDescent="0.35">
      <c r="B14" s="6" t="s">
        <v>28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</row>
    <row r="15" spans="2:16" x14ac:dyDescent="0.35">
      <c r="B15" s="6" t="s">
        <v>29</v>
      </c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</row>
    <row r="16" spans="2:16" x14ac:dyDescent="0.35">
      <c r="B16" s="6" t="s">
        <v>30</v>
      </c>
      <c r="C16" s="13">
        <v>3200000</v>
      </c>
      <c r="D16" s="8"/>
      <c r="E16" s="8">
        <v>3200000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3200000</v>
      </c>
    </row>
    <row r="17" spans="2:16" x14ac:dyDescent="0.35">
      <c r="B17" s="6" t="s">
        <v>31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</row>
    <row r="18" spans="2:16" x14ac:dyDescent="0.35">
      <c r="B18" s="6" t="s">
        <v>32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</row>
    <row r="19" spans="2:16" x14ac:dyDescent="0.35">
      <c r="B19" s="6" t="s">
        <v>33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</row>
    <row r="20" spans="2:16" x14ac:dyDescent="0.35">
      <c r="B20" s="6" t="s">
        <v>34</v>
      </c>
      <c r="C20" s="13">
        <v>15300000</v>
      </c>
      <c r="D20" s="8">
        <v>5210000</v>
      </c>
      <c r="E20" s="8"/>
      <c r="F20" s="8"/>
      <c r="G20" s="8"/>
      <c r="H20" s="8">
        <v>5000000</v>
      </c>
      <c r="I20" s="8"/>
      <c r="J20" s="8"/>
      <c r="K20" s="8"/>
      <c r="L20" s="8"/>
      <c r="M20" s="8"/>
      <c r="N20" s="8"/>
      <c r="O20" s="8"/>
      <c r="P20" s="8">
        <f t="shared" si="0"/>
        <v>10210000</v>
      </c>
    </row>
    <row r="21" spans="2:16" x14ac:dyDescent="0.35">
      <c r="B21" s="6" t="s">
        <v>35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</row>
    <row r="22" spans="2:16" x14ac:dyDescent="0.35">
      <c r="B22" s="3" t="s">
        <v>20</v>
      </c>
      <c r="C22" s="10">
        <f t="shared" ref="C22:P22" si="1">SUM(C11:C21)</f>
        <v>20000000</v>
      </c>
      <c r="D22" s="11">
        <f t="shared" si="1"/>
        <v>5210000</v>
      </c>
      <c r="E22" s="11">
        <f t="shared" si="1"/>
        <v>6038000</v>
      </c>
      <c r="F22" s="11">
        <f t="shared" si="1"/>
        <v>0</v>
      </c>
      <c r="G22" s="11">
        <f t="shared" si="1"/>
        <v>2400000</v>
      </c>
      <c r="H22" s="11">
        <f t="shared" si="1"/>
        <v>5000000</v>
      </c>
      <c r="I22" s="11">
        <f t="shared" si="1"/>
        <v>0</v>
      </c>
      <c r="J22" s="11">
        <f t="shared" si="1"/>
        <v>1352000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0">
        <f t="shared" si="1"/>
        <v>20000000</v>
      </c>
    </row>
  </sheetData>
  <mergeCells count="5">
    <mergeCell ref="B2:H2"/>
    <mergeCell ref="B3:H4"/>
    <mergeCell ref="C6:H6"/>
    <mergeCell ref="C7:H7"/>
    <mergeCell ref="C8:H8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V2</vt:lpstr>
      <vt:lpstr>V3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Omaira Bernate Gil</dc:creator>
  <dc:description/>
  <cp:lastModifiedBy>Maria Esperanza Bernal Munevar</cp:lastModifiedBy>
  <cp:revision>2</cp:revision>
  <dcterms:created xsi:type="dcterms:W3CDTF">2018-08-06T14:56:20Z</dcterms:created>
  <dcterms:modified xsi:type="dcterms:W3CDTF">2021-11-17T13:03:16Z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