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8"/>
  <workbookPr autoCompressPictures="0"/>
  <mc:AlternateContent xmlns:mc="http://schemas.openxmlformats.org/markup-compatibility/2006">
    <mc:Choice Requires="x15">
      <x15ac:absPath xmlns:x15ac="http://schemas.microsoft.com/office/spreadsheetml/2010/11/ac" url="Z:\DAF EICT\Investigación\Fondos de Arranque - Martin Andrade IV-FTA037\"/>
    </mc:Choice>
  </mc:AlternateContent>
  <xr:revisionPtr revIDLastSave="0" documentId="8_{FFD5EF4E-AFD8-4DAC-9C04-5DAA5DE9F230}" xr6:coauthVersionLast="47" xr6:coauthVersionMax="47" xr10:uidLastSave="{00000000-0000-0000-0000-000000000000}"/>
  <bookViews>
    <workbookView showHorizontalScroll="0" showVerticalScroll="0" showSheetTabs="0" xWindow="0" yWindow="0" windowWidth="15345" windowHeight="4575" xr2:uid="{00000000-000D-0000-FFFF-FFFF00000000}"/>
  </bookViews>
  <sheets>
    <sheet name="V2" sheetId="2" r:id="rId1"/>
    <sheet name="V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6" i="2" l="1"/>
  <c r="W16" i="2"/>
  <c r="X16" i="2"/>
  <c r="Y16" i="2"/>
  <c r="Z16" i="2"/>
  <c r="AA16" i="2"/>
  <c r="AB15" i="2"/>
  <c r="AB14" i="2"/>
  <c r="AB13" i="2"/>
  <c r="AB11" i="2"/>
  <c r="C13" i="2"/>
  <c r="C11" i="2"/>
  <c r="U16" i="2"/>
  <c r="T16" i="2"/>
  <c r="S16" i="2"/>
  <c r="R16" i="2"/>
  <c r="Q16" i="2"/>
  <c r="P16" i="2"/>
  <c r="G16" i="2"/>
  <c r="C14" i="2"/>
  <c r="C12" i="2"/>
  <c r="D14" i="2" l="1"/>
  <c r="D12" i="2"/>
  <c r="AB12" i="2" l="1"/>
  <c r="O16" i="2" l="1"/>
  <c r="N16" i="2"/>
  <c r="M16" i="2"/>
  <c r="L16" i="2"/>
  <c r="K16" i="2"/>
  <c r="J16" i="2"/>
  <c r="I16" i="2"/>
  <c r="H16" i="2"/>
  <c r="F16" i="2"/>
  <c r="E16" i="2"/>
  <c r="D16" i="2"/>
  <c r="C16" i="2"/>
  <c r="J12" i="1"/>
  <c r="E12" i="1"/>
  <c r="AB16" i="2"/>
  <c r="P21" i="1"/>
  <c r="P20" i="1"/>
  <c r="P19" i="1"/>
  <c r="P18" i="1"/>
  <c r="P17" i="1"/>
  <c r="P16" i="1"/>
  <c r="P15" i="1"/>
  <c r="P14" i="1"/>
  <c r="P13" i="1"/>
  <c r="P12" i="1"/>
  <c r="E22" i="1"/>
  <c r="O22" i="1"/>
  <c r="N22" i="1"/>
  <c r="M22" i="1"/>
  <c r="L22" i="1"/>
  <c r="K22" i="1"/>
  <c r="J22" i="1"/>
  <c r="I22" i="1"/>
  <c r="H22" i="1"/>
  <c r="G22" i="1"/>
  <c r="F22" i="1"/>
  <c r="D22" i="1"/>
  <c r="C22" i="1"/>
  <c r="P22" i="1"/>
</calcChain>
</file>

<file path=xl/sharedStrings.xml><?xml version="1.0" encoding="utf-8"?>
<sst xmlns="http://schemas.openxmlformats.org/spreadsheetml/2006/main" count="76" uniqueCount="55">
  <si>
    <t>FONDOS DE ARRANQUE - UNIVERSIDAD DEL ROSARIO</t>
  </si>
  <si>
    <t>Modelación en múltiples escalas del inicio y la propagación de la enfermedad de Alzheimer en el cerebro.</t>
  </si>
  <si>
    <t xml:space="preserve">Unidad académica ejecutora: </t>
  </si>
  <si>
    <t>Facultad de Ciencias Naturales y Matemáticas</t>
  </si>
  <si>
    <t>Investigador:</t>
  </si>
  <si>
    <t>Martin Andrade</t>
  </si>
  <si>
    <t xml:space="preserve">Duración del proyecto en meses </t>
  </si>
  <si>
    <t>inicio del proyecto febrero de 2021
24 meses</t>
  </si>
  <si>
    <t xml:space="preserve">Fases del Proyecto que requieren financiación </t>
  </si>
  <si>
    <t>PPTO INICIAL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</si>
  <si>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</si>
  <si>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</si>
  <si>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</si>
  <si>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</si>
  <si>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</si>
  <si>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</si>
  <si>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</si>
  <si>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</si>
  <si>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</si>
  <si>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</si>
  <si>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</si>
  <si>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</si>
  <si>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</si>
  <si>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</si>
  <si>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</si>
  <si>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</si>
  <si>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</si>
  <si>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</si>
  <si>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</si>
  <si>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</si>
  <si>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</si>
  <si>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</si>
  <si>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</si>
  <si>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</si>
  <si>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Total </t>
  </si>
  <si>
    <t xml:space="preserve">Software 
afiliación a software de computación científica (Matlab, Mathematica) y a la “computación en la nube” (cloud computing). </t>
  </si>
  <si>
    <t xml:space="preserve">Equipos Nuevos
Computador portátil o tableta. </t>
  </si>
  <si>
    <t xml:space="preserve">Personal
contratación de asistente de investigación 12 meses </t>
  </si>
  <si>
    <t>Bibliografía
Compra de recursos bibliográficos (libros y artículos).</t>
  </si>
  <si>
    <t xml:space="preserve">Publicaciones </t>
  </si>
  <si>
    <t>TOTAL</t>
  </si>
  <si>
    <t>Paleontología Molecular de Vertebrados</t>
  </si>
  <si>
    <t>Edwin Alberto Cadena Rueda</t>
  </si>
  <si>
    <t>12 meses</t>
  </si>
  <si>
    <t>Personal</t>
  </si>
  <si>
    <t>Equipos Nuevos</t>
  </si>
  <si>
    <r>
      <t>Equipos Existentes</t>
    </r>
    <r>
      <rPr>
        <b/>
        <sz val="10"/>
        <rFont val="Arial"/>
        <family val="2"/>
      </rPr>
      <t>*</t>
    </r>
  </si>
  <si>
    <t>Software</t>
  </si>
  <si>
    <t>Viajes</t>
  </si>
  <si>
    <t>Materiales e Insumos</t>
  </si>
  <si>
    <t>Salidas de Campo</t>
  </si>
  <si>
    <t>Bibliografía</t>
  </si>
  <si>
    <t>Publicaciones y Patentes</t>
  </si>
  <si>
    <t>Servicios Técnicos</t>
  </si>
  <si>
    <t>Eventos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</si>
</sst>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_-&quot;$&quot;* #,##0_-;\-&quot;$&quot;* #,##0_-;_-&quot;$&quot;* &quot;-&quot;_-;_-@_-"/>
    <numFmt numFmtId="166" formatCode="0\ &quot;año(s)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5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" fontId="4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1" xfId="1" applyFont="1" applyBorder="1" applyAlignment="1">
      <alignment vertical="center" wrapText="1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166" fontId="7" fillId="3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20"/>
  <sheetViews>
    <sheetView showGridLines="0" tabSelected="1" workbookViewId="0">
      <selection activeCell="I8" sqref="I7:I8"/>
    </sheetView>
  </sheetViews>
  <sheetFormatPr defaultColWidth="11.42578125" defaultRowHeight="15"/>
  <cols>
    <col min="1" max="1" width="6" style="15" customWidth="1"/>
    <col min="2" max="2" width="23.140625" style="15" bestFit="1" customWidth="1"/>
    <col min="3" max="3" width="14.28515625" style="15" customWidth="1"/>
    <col min="4" max="27" width="11.42578125" style="15"/>
    <col min="28" max="28" width="14.42578125" style="15" customWidth="1"/>
    <col min="29" max="16384" width="11.42578125" style="15"/>
  </cols>
  <sheetData>
    <row r="2" spans="2:28">
      <c r="B2" s="18" t="s">
        <v>0</v>
      </c>
      <c r="C2" s="18"/>
      <c r="D2" s="18"/>
      <c r="E2" s="18"/>
      <c r="F2" s="18"/>
      <c r="G2" s="18"/>
      <c r="H2" s="18"/>
    </row>
    <row r="3" spans="2:28">
      <c r="B3" s="18" t="s">
        <v>1</v>
      </c>
      <c r="C3" s="18"/>
      <c r="D3" s="18"/>
      <c r="E3" s="18"/>
      <c r="F3" s="18"/>
      <c r="G3" s="18"/>
      <c r="H3" s="18"/>
    </row>
    <row r="4" spans="2:28">
      <c r="B4" s="18"/>
      <c r="C4" s="18"/>
      <c r="D4" s="18"/>
      <c r="E4" s="18"/>
      <c r="F4" s="18"/>
      <c r="G4" s="18"/>
      <c r="H4" s="18"/>
    </row>
    <row r="5" spans="2:28">
      <c r="B5" s="5"/>
      <c r="C5" s="5"/>
      <c r="D5" s="5"/>
      <c r="E5" s="5"/>
      <c r="F5" s="5"/>
      <c r="G5" s="5"/>
      <c r="H5" s="5"/>
    </row>
    <row r="6" spans="2:28" ht="28.5">
      <c r="B6" s="6" t="s">
        <v>2</v>
      </c>
      <c r="C6" s="19" t="s">
        <v>3</v>
      </c>
      <c r="D6" s="19"/>
      <c r="E6" s="19"/>
      <c r="F6" s="19"/>
      <c r="G6" s="19"/>
      <c r="H6" s="19"/>
    </row>
    <row r="7" spans="2:28">
      <c r="B7" s="6" t="s">
        <v>4</v>
      </c>
      <c r="C7" s="19" t="s">
        <v>5</v>
      </c>
      <c r="D7" s="19"/>
      <c r="E7" s="19"/>
      <c r="F7" s="19"/>
      <c r="G7" s="19"/>
      <c r="H7" s="19"/>
    </row>
    <row r="8" spans="2:28" ht="28.5">
      <c r="B8" s="6" t="s">
        <v>6</v>
      </c>
      <c r="C8" s="20" t="s">
        <v>7</v>
      </c>
      <c r="D8" s="20"/>
      <c r="E8" s="20"/>
      <c r="F8" s="20"/>
      <c r="G8" s="20"/>
      <c r="H8" s="20"/>
    </row>
    <row r="10" spans="2:28" ht="43.5">
      <c r="B10" s="7" t="s">
        <v>8</v>
      </c>
      <c r="C10" s="8" t="s">
        <v>9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9" t="s">
        <v>20</v>
      </c>
      <c r="O10" s="9" t="s">
        <v>21</v>
      </c>
      <c r="P10" s="9" t="s">
        <v>22</v>
      </c>
      <c r="Q10" s="9" t="s">
        <v>23</v>
      </c>
      <c r="R10" s="9" t="s">
        <v>24</v>
      </c>
      <c r="S10" s="9" t="s">
        <v>25</v>
      </c>
      <c r="T10" s="9" t="s">
        <v>26</v>
      </c>
      <c r="U10" s="9" t="s">
        <v>27</v>
      </c>
      <c r="V10" s="9" t="s">
        <v>28</v>
      </c>
      <c r="W10" s="9" t="s">
        <v>29</v>
      </c>
      <c r="X10" s="9" t="s">
        <v>30</v>
      </c>
      <c r="Y10" s="9" t="s">
        <v>31</v>
      </c>
      <c r="Z10" s="9" t="s">
        <v>32</v>
      </c>
      <c r="AA10" s="9" t="s">
        <v>33</v>
      </c>
      <c r="AB10" s="8" t="s">
        <v>34</v>
      </c>
    </row>
    <row r="11" spans="2:28" ht="106.5">
      <c r="B11" s="1" t="s">
        <v>35</v>
      </c>
      <c r="C11" s="3">
        <f>2000000-2000000</f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f>+SUM(D11:AA11)</f>
        <v>0</v>
      </c>
    </row>
    <row r="12" spans="2:28" ht="45.75">
      <c r="B12" s="1" t="s">
        <v>36</v>
      </c>
      <c r="C12" s="3">
        <f>3600000+615600</f>
        <v>4215600</v>
      </c>
      <c r="D12" s="13">
        <f>3600000+615600</f>
        <v>4215600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>
        <f t="shared" ref="AB12:AB15" si="0">+SUM(D12:U12)</f>
        <v>4215600</v>
      </c>
    </row>
    <row r="13" spans="2:28" ht="60.75">
      <c r="B13" s="1" t="s">
        <v>37</v>
      </c>
      <c r="C13" s="17">
        <f>7400000+2000000</f>
        <v>9400000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v>1000000</v>
      </c>
      <c r="V13" s="13">
        <v>1000000</v>
      </c>
      <c r="W13" s="13">
        <v>1000000</v>
      </c>
      <c r="X13" s="13">
        <v>1000000</v>
      </c>
      <c r="Y13" s="13">
        <v>1975000</v>
      </c>
      <c r="Z13" s="13">
        <v>1975000</v>
      </c>
      <c r="AA13" s="13">
        <v>1450000</v>
      </c>
      <c r="AB13" s="13">
        <f>+SUM(D13:AA13)</f>
        <v>9400000</v>
      </c>
    </row>
    <row r="14" spans="2:28" ht="60.75">
      <c r="B14" s="1" t="s">
        <v>38</v>
      </c>
      <c r="C14" s="3">
        <f>2000000-615600</f>
        <v>1384400</v>
      </c>
      <c r="D14" s="13">
        <f>1000000-615600</f>
        <v>384400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v>1000000</v>
      </c>
      <c r="X14" s="13"/>
      <c r="Y14" s="13"/>
      <c r="Z14" s="13"/>
      <c r="AA14" s="13"/>
      <c r="AB14" s="13">
        <f>+SUM(D14:AA14)</f>
        <v>1384400</v>
      </c>
    </row>
    <row r="15" spans="2:28">
      <c r="B15" s="1" t="s">
        <v>39</v>
      </c>
      <c r="C15" s="3">
        <v>5000000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v>5000000</v>
      </c>
      <c r="Z15" s="13"/>
      <c r="AA15" s="13"/>
      <c r="AB15" s="13">
        <f>+SUM(D15:AA15)</f>
        <v>5000000</v>
      </c>
    </row>
    <row r="16" spans="2:28">
      <c r="B16" s="7" t="s">
        <v>40</v>
      </c>
      <c r="C16" s="10">
        <f t="shared" ref="C16:AA16" si="1">SUM(C11:C15)</f>
        <v>20000000</v>
      </c>
      <c r="D16" s="11">
        <f t="shared" si="1"/>
        <v>4600000</v>
      </c>
      <c r="E16" s="11">
        <f t="shared" si="1"/>
        <v>0</v>
      </c>
      <c r="F16" s="11">
        <f t="shared" si="1"/>
        <v>0</v>
      </c>
      <c r="G16" s="11">
        <f>SUM(G11:G15)</f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</v>
      </c>
      <c r="S16" s="11">
        <f t="shared" si="1"/>
        <v>0</v>
      </c>
      <c r="T16" s="11">
        <f t="shared" si="1"/>
        <v>0</v>
      </c>
      <c r="U16" s="11">
        <f t="shared" si="1"/>
        <v>1000000</v>
      </c>
      <c r="V16" s="11">
        <f t="shared" si="1"/>
        <v>1000000</v>
      </c>
      <c r="W16" s="11">
        <f t="shared" si="1"/>
        <v>2000000</v>
      </c>
      <c r="X16" s="11">
        <f t="shared" si="1"/>
        <v>1000000</v>
      </c>
      <c r="Y16" s="11">
        <f t="shared" si="1"/>
        <v>6975000</v>
      </c>
      <c r="Z16" s="11">
        <f t="shared" si="1"/>
        <v>1975000</v>
      </c>
      <c r="AA16" s="11">
        <f t="shared" si="1"/>
        <v>1450000</v>
      </c>
      <c r="AB16" s="10">
        <f>SUM(AB11:AB15)</f>
        <v>20000000</v>
      </c>
    </row>
    <row r="20" spans="4:4">
      <c r="D20" s="16"/>
    </row>
  </sheetData>
  <mergeCells count="5">
    <mergeCell ref="B2:H2"/>
    <mergeCell ref="B3:H4"/>
    <mergeCell ref="C6:H6"/>
    <mergeCell ref="C7:H7"/>
    <mergeCell ref="C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6"/>
  <sheetViews>
    <sheetView showGridLines="0" workbookViewId="0">
      <selection activeCell="E25" sqref="E25"/>
    </sheetView>
  </sheetViews>
  <sheetFormatPr defaultColWidth="11.42578125" defaultRowHeight="15"/>
  <cols>
    <col min="1" max="1" width="6" customWidth="1"/>
    <col min="2" max="2" width="23.140625" bestFit="1" customWidth="1"/>
    <col min="3" max="3" width="14.28515625" hidden="1" customWidth="1"/>
    <col min="16" max="16" width="14.42578125" customWidth="1"/>
  </cols>
  <sheetData>
    <row r="2" spans="2:16">
      <c r="B2" s="18" t="s">
        <v>0</v>
      </c>
      <c r="C2" s="18"/>
      <c r="D2" s="18"/>
      <c r="E2" s="18"/>
      <c r="F2" s="18"/>
      <c r="G2" s="18"/>
      <c r="H2" s="18"/>
    </row>
    <row r="3" spans="2:16">
      <c r="B3" s="18" t="s">
        <v>41</v>
      </c>
      <c r="C3" s="18"/>
      <c r="D3" s="18"/>
      <c r="E3" s="18"/>
      <c r="F3" s="18"/>
      <c r="G3" s="18"/>
      <c r="H3" s="18"/>
    </row>
    <row r="4" spans="2:16">
      <c r="B4" s="18"/>
      <c r="C4" s="18"/>
      <c r="D4" s="18"/>
      <c r="E4" s="18"/>
      <c r="F4" s="18"/>
      <c r="G4" s="18"/>
      <c r="H4" s="18"/>
    </row>
    <row r="5" spans="2:16">
      <c r="B5" s="5"/>
      <c r="C5" s="5"/>
      <c r="D5" s="5"/>
      <c r="E5" s="5"/>
      <c r="F5" s="5"/>
      <c r="G5" s="5"/>
      <c r="H5" s="5"/>
    </row>
    <row r="6" spans="2:16" ht="28.5">
      <c r="B6" s="6" t="s">
        <v>2</v>
      </c>
      <c r="C6" s="19" t="s">
        <v>3</v>
      </c>
      <c r="D6" s="19"/>
      <c r="E6" s="19"/>
      <c r="F6" s="19"/>
      <c r="G6" s="19"/>
      <c r="H6" s="19"/>
    </row>
    <row r="7" spans="2:16">
      <c r="B7" s="6" t="s">
        <v>4</v>
      </c>
      <c r="C7" s="19" t="s">
        <v>42</v>
      </c>
      <c r="D7" s="19"/>
      <c r="E7" s="19"/>
      <c r="F7" s="19"/>
      <c r="G7" s="19"/>
      <c r="H7" s="19"/>
    </row>
    <row r="8" spans="2:16" ht="28.5">
      <c r="B8" s="6" t="s">
        <v>6</v>
      </c>
      <c r="C8" s="20" t="s">
        <v>43</v>
      </c>
      <c r="D8" s="20"/>
      <c r="E8" s="20"/>
      <c r="F8" s="20"/>
      <c r="G8" s="20"/>
      <c r="H8" s="20"/>
    </row>
    <row r="10" spans="2:16" ht="45">
      <c r="B10" s="7" t="s">
        <v>8</v>
      </c>
      <c r="C10" s="8" t="s">
        <v>9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9" t="s">
        <v>20</v>
      </c>
      <c r="O10" s="9" t="s">
        <v>21</v>
      </c>
      <c r="P10" s="8" t="s">
        <v>34</v>
      </c>
    </row>
    <row r="11" spans="2:16">
      <c r="B11" s="1" t="s">
        <v>44</v>
      </c>
      <c r="C11" s="2"/>
      <c r="D11" s="12"/>
      <c r="E11" s="12"/>
      <c r="F11" s="12"/>
      <c r="G11" s="12">
        <v>2400000</v>
      </c>
      <c r="H11" s="12"/>
      <c r="I11" s="12"/>
      <c r="J11" s="12"/>
      <c r="K11" s="12"/>
      <c r="L11" s="12"/>
      <c r="M11" s="12"/>
      <c r="N11" s="12"/>
      <c r="O11" s="12"/>
      <c r="P11" s="12">
        <v>2400000</v>
      </c>
    </row>
    <row r="12" spans="2:16">
      <c r="B12" s="1" t="s">
        <v>45</v>
      </c>
      <c r="C12" s="13">
        <v>1500000</v>
      </c>
      <c r="D12" s="12"/>
      <c r="E12" s="12">
        <f>860*3300</f>
        <v>2838000</v>
      </c>
      <c r="F12" s="12"/>
      <c r="G12" s="12"/>
      <c r="H12" s="12"/>
      <c r="I12" s="12"/>
      <c r="J12" s="12">
        <f>2690000-1338000</f>
        <v>1352000</v>
      </c>
      <c r="K12" s="12"/>
      <c r="L12" s="12"/>
      <c r="M12" s="12"/>
      <c r="N12" s="12"/>
      <c r="O12" s="12"/>
      <c r="P12" s="12">
        <f t="shared" ref="P12:P21" si="0">SUM(D12:O12)</f>
        <v>4190000</v>
      </c>
    </row>
    <row r="13" spans="2:16">
      <c r="B13" s="1" t="s">
        <v>46</v>
      </c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</row>
    <row r="14" spans="2:16">
      <c r="B14" s="1" t="s">
        <v>47</v>
      </c>
      <c r="C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</row>
    <row r="15" spans="2:16">
      <c r="B15" s="1" t="s">
        <v>48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</row>
    <row r="16" spans="2:16">
      <c r="B16" s="1" t="s">
        <v>49</v>
      </c>
      <c r="C16" s="3">
        <v>3200000</v>
      </c>
      <c r="D16" s="12"/>
      <c r="E16" s="12">
        <v>3200000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3200000</v>
      </c>
    </row>
    <row r="17" spans="2:16">
      <c r="B17" s="1" t="s">
        <v>50</v>
      </c>
      <c r="C17" s="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0</v>
      </c>
    </row>
    <row r="18" spans="2:16">
      <c r="B18" s="1" t="s">
        <v>51</v>
      </c>
      <c r="C18" s="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</row>
    <row r="19" spans="2:16">
      <c r="B19" s="1" t="s">
        <v>52</v>
      </c>
      <c r="C19" s="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</row>
    <row r="20" spans="2:16">
      <c r="B20" s="1" t="s">
        <v>53</v>
      </c>
      <c r="C20" s="3">
        <v>15300000</v>
      </c>
      <c r="D20" s="12">
        <v>5210000</v>
      </c>
      <c r="E20" s="12"/>
      <c r="F20" s="12"/>
      <c r="G20" s="12"/>
      <c r="H20" s="12">
        <v>5000000</v>
      </c>
      <c r="I20" s="12"/>
      <c r="J20" s="12"/>
      <c r="K20" s="12"/>
      <c r="L20" s="12"/>
      <c r="M20" s="12"/>
      <c r="N20" s="12"/>
      <c r="O20" s="12"/>
      <c r="P20" s="12">
        <f t="shared" si="0"/>
        <v>10210000</v>
      </c>
    </row>
    <row r="21" spans="2:16">
      <c r="B21" s="1" t="s">
        <v>54</v>
      </c>
      <c r="C21" s="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</row>
    <row r="22" spans="2:16">
      <c r="B22" s="7" t="s">
        <v>40</v>
      </c>
      <c r="C22" s="10">
        <f>SUM(C11:C21)</f>
        <v>20000000</v>
      </c>
      <c r="D22" s="11">
        <f>SUM(D11:D21)</f>
        <v>5210000</v>
      </c>
      <c r="E22" s="11">
        <f t="shared" ref="E22:O22" si="1">SUM(E11:E21)</f>
        <v>6038000</v>
      </c>
      <c r="F22" s="11">
        <f t="shared" si="1"/>
        <v>0</v>
      </c>
      <c r="G22" s="11">
        <f t="shared" si="1"/>
        <v>2400000</v>
      </c>
      <c r="H22" s="11">
        <f t="shared" si="1"/>
        <v>5000000</v>
      </c>
      <c r="I22" s="11">
        <f t="shared" si="1"/>
        <v>0</v>
      </c>
      <c r="J22" s="11">
        <f t="shared" si="1"/>
        <v>1352000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0">
        <f>SUM(P11:P21)</f>
        <v>20000000</v>
      </c>
    </row>
    <row r="26" spans="2:16">
      <c r="D26" s="14"/>
    </row>
  </sheetData>
  <mergeCells count="5">
    <mergeCell ref="B2:H2"/>
    <mergeCell ref="B3:H4"/>
    <mergeCell ref="C6:H6"/>
    <mergeCell ref="C7:H7"/>
    <mergeCell ref="C8:H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Omaira Bernate Gil</dc:creator>
  <cp:keywords/>
  <dc:description/>
  <cp:lastModifiedBy/>
  <cp:revision/>
  <dcterms:created xsi:type="dcterms:W3CDTF">2018-08-06T14:56:20Z</dcterms:created>
  <dcterms:modified xsi:type="dcterms:W3CDTF">2022-07-22T13:16:32Z</dcterms:modified>
  <cp:category/>
  <cp:contentStatus/>
</cp:coreProperties>
</file>